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16-06 Table " sheetId="1" r:id="rId1"/>
  </sheets>
  <definedNames>
    <definedName name="_xlnm.Print_Area" localSheetId="0">'جدول 16-06 Table 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M24" i="1" s="1"/>
  <c r="N24" i="1" s="1"/>
  <c r="H24" i="1"/>
  <c r="G24" i="1"/>
  <c r="F24" i="1"/>
  <c r="C24" i="1"/>
  <c r="B24" i="1"/>
  <c r="D24" i="1" s="1"/>
  <c r="M23" i="1"/>
  <c r="N23" i="1" s="1"/>
  <c r="D23" i="1"/>
  <c r="M22" i="1"/>
  <c r="D22" i="1"/>
  <c r="M21" i="1"/>
  <c r="N21" i="1" s="1"/>
  <c r="D21" i="1"/>
  <c r="M20" i="1"/>
  <c r="N20" i="1" s="1"/>
  <c r="D20" i="1"/>
  <c r="E20" i="1" s="1"/>
  <c r="M19" i="1"/>
  <c r="N19" i="1" s="1"/>
  <c r="D19" i="1"/>
  <c r="M18" i="1"/>
  <c r="N18" i="1" s="1"/>
  <c r="D18" i="1"/>
  <c r="M17" i="1"/>
  <c r="N17" i="1" s="1"/>
  <c r="D17" i="1"/>
  <c r="M16" i="1"/>
  <c r="N16" i="1" s="1"/>
  <c r="D16" i="1"/>
  <c r="M15" i="1"/>
  <c r="N15" i="1" s="1"/>
  <c r="D15" i="1"/>
  <c r="M14" i="1"/>
  <c r="N14" i="1" s="1"/>
  <c r="D14" i="1"/>
  <c r="M13" i="1"/>
  <c r="N13" i="1" s="1"/>
  <c r="D13" i="1"/>
  <c r="M12" i="1"/>
  <c r="N12" i="1" s="1"/>
  <c r="D12" i="1"/>
  <c r="E12" i="1" s="1"/>
  <c r="E24" i="1" l="1"/>
  <c r="E23" i="1"/>
  <c r="E13" i="1"/>
  <c r="E19" i="1"/>
  <c r="E21" i="1"/>
  <c r="E15" i="1"/>
  <c r="E17" i="1"/>
  <c r="E16" i="1"/>
  <c r="E14" i="1"/>
  <c r="E18" i="1"/>
  <c r="E22" i="1"/>
  <c r="N22" i="1"/>
</calcChain>
</file>

<file path=xl/sharedStrings.xml><?xml version="1.0" encoding="utf-8"?>
<sst xmlns="http://schemas.openxmlformats.org/spreadsheetml/2006/main" count="50" uniqueCount="49">
  <si>
    <t>الحوادث المرورية والإصابات حسب الشهور - إمارة دبي</t>
  </si>
  <si>
    <t xml:space="preserve">Traffic Accidents and Injuries by Months - Emirate of Dubai </t>
  </si>
  <si>
    <r>
      <t>(2016)</t>
    </r>
    <r>
      <rPr>
        <b/>
        <sz val="1"/>
        <rFont val="Dubai"/>
        <family val="2"/>
      </rPr>
      <t>`</t>
    </r>
  </si>
  <si>
    <t>جـــدول ( 16 - 06 ) Table</t>
  </si>
  <si>
    <t>الشهور</t>
  </si>
  <si>
    <t>عدد الحوادث 
  Number of Accidents</t>
  </si>
  <si>
    <t xml:space="preserve">الوقت 
Time </t>
  </si>
  <si>
    <t>عدد المركبات
No. of Vehicles</t>
  </si>
  <si>
    <t>المصابون ودرجة الإصابة
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</si>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</sst>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8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9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textRotation="90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right" vertical="center" wrapText="1" inden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left" vertical="center" wrapText="1" indent="1"/>
    </xf>
    <xf numFmtId="164" fontId="9" fillId="3" borderId="0" xfId="1" applyNumberFormat="1" applyFont="1" applyFill="1" applyBorder="1" applyAlignment="1">
      <alignment horizontal="right" vertical="center" wrapText="1" inden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left" vertical="center" wrapText="1" indent="1"/>
    </xf>
    <xf numFmtId="164" fontId="9" fillId="2" borderId="0" xfId="1" applyNumberFormat="1" applyFont="1" applyFill="1" applyBorder="1" applyAlignment="1">
      <alignment horizontal="right" vertical="center" wrapText="1" inden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left" vertical="center" wrapText="1" indent="1"/>
    </xf>
    <xf numFmtId="164" fontId="9" fillId="2" borderId="6" xfId="1" applyNumberFormat="1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wrapText="1"/>
    </xf>
    <xf numFmtId="0" fontId="17" fillId="0" borderId="0" xfId="1" applyFont="1" applyAlignment="1">
      <alignment wrapText="1"/>
    </xf>
    <xf numFmtId="0" fontId="17" fillId="0" borderId="0" xfId="1" applyFont="1"/>
    <xf numFmtId="0" fontId="18" fillId="0" borderId="0" xfId="1" applyFont="1"/>
    <xf numFmtId="0" fontId="19" fillId="2" borderId="0" xfId="2" applyFont="1" applyFill="1" applyAlignment="1">
      <alignment horizontal="right" vertical="center" wrapText="1" inden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2</xdr:col>
      <xdr:colOff>283135</xdr:colOff>
      <xdr:row>3</xdr:row>
      <xdr:rowOff>22412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955590" y="53975"/>
          <a:ext cx="1730935" cy="635187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493059</xdr:colOff>
      <xdr:row>0</xdr:row>
      <xdr:rowOff>22412</xdr:rowOff>
    </xdr:from>
    <xdr:to>
      <xdr:col>14</xdr:col>
      <xdr:colOff>930574</xdr:colOff>
      <xdr:row>3</xdr:row>
      <xdr:rowOff>123265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592901" y="22412"/>
          <a:ext cx="1666240" cy="7676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6"/>
  <sheetViews>
    <sheetView rightToLeft="1" tabSelected="1" view="pageBreakPreview" zoomScale="85" zoomScaleNormal="100" zoomScaleSheetLayoutView="85" workbookViewId="0">
      <selection activeCell="U17" sqref="U17"/>
    </sheetView>
  </sheetViews>
  <sheetFormatPr defaultRowHeight="21"/>
  <cols>
    <col min="1" max="1" width="11.85546875" style="1" customWidth="1"/>
    <col min="2" max="2" width="9.85546875" style="1" customWidth="1"/>
    <col min="3" max="3" width="11.28515625" style="1" customWidth="1"/>
    <col min="4" max="4" width="9.42578125" style="1" customWidth="1"/>
    <col min="5" max="5" width="7.42578125" style="1" customWidth="1"/>
    <col min="6" max="7" width="10.140625" style="1" customWidth="1"/>
    <col min="8" max="8" width="9.7109375" style="1" customWidth="1"/>
    <col min="9" max="9" width="9.5703125" style="1" customWidth="1"/>
    <col min="10" max="10" width="11.28515625" style="1" customWidth="1"/>
    <col min="11" max="11" width="10.140625" style="1" customWidth="1"/>
    <col min="12" max="12" width="8.140625" style="1" customWidth="1"/>
    <col min="13" max="13" width="11.28515625" style="1" customWidth="1"/>
    <col min="14" max="14" width="7.140625" style="1" customWidth="1"/>
    <col min="15" max="15" width="14.7109375" style="1" customWidth="1"/>
    <col min="16" max="17" width="9.140625" style="2"/>
    <col min="18" max="18" width="9.140625" style="3"/>
    <col min="19" max="21" width="9.140625" style="4"/>
    <col min="22" max="16384" width="9.140625" style="5"/>
  </cols>
  <sheetData>
    <row r="1" spans="1:21" ht="3" customHeight="1"/>
    <row r="2" spans="1:21" ht="30" customHeight="1"/>
    <row r="3" spans="1:21" s="9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/>
      <c r="S3" s="8"/>
      <c r="T3" s="8"/>
      <c r="U3" s="8"/>
    </row>
    <row r="4" spans="1:21" s="9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7"/>
      <c r="S4" s="8"/>
      <c r="T4" s="8"/>
      <c r="U4" s="8"/>
    </row>
    <row r="5" spans="1:21" s="9" customFormat="1" ht="16.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7"/>
      <c r="S5" s="8"/>
      <c r="T5" s="8"/>
      <c r="U5" s="8"/>
    </row>
    <row r="6" spans="1:21" s="9" customFormat="1" ht="1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7"/>
      <c r="S6" s="8"/>
      <c r="T6" s="8"/>
      <c r="U6" s="8"/>
    </row>
    <row r="7" spans="1:21" s="9" customFormat="1" ht="16.5" customHeight="1">
      <c r="A7" s="11" t="s">
        <v>3</v>
      </c>
      <c r="B7" s="11"/>
      <c r="C7" s="11"/>
      <c r="D7" s="11"/>
      <c r="E7" s="12"/>
      <c r="F7" s="12"/>
      <c r="G7" s="12"/>
      <c r="H7" s="12"/>
      <c r="I7" s="10"/>
      <c r="J7" s="10"/>
      <c r="K7" s="10"/>
      <c r="L7" s="10"/>
      <c r="M7" s="10"/>
      <c r="N7" s="10"/>
      <c r="O7" s="10"/>
      <c r="P7" s="2"/>
      <c r="Q7" s="2"/>
      <c r="R7" s="7"/>
      <c r="S7" s="8"/>
      <c r="T7" s="8"/>
      <c r="U7" s="8"/>
    </row>
    <row r="8" spans="1:21" s="17" customFormat="1" ht="3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4"/>
      <c r="R8" s="15"/>
      <c r="S8" s="16"/>
      <c r="T8" s="16"/>
      <c r="U8" s="16"/>
    </row>
    <row r="9" spans="1:21" s="17" customFormat="1" ht="22.5" customHeight="1">
      <c r="A9" s="18" t="s">
        <v>4</v>
      </c>
      <c r="B9" s="19" t="s">
        <v>5</v>
      </c>
      <c r="C9" s="19"/>
      <c r="D9" s="19"/>
      <c r="E9" s="19"/>
      <c r="F9" s="19" t="s">
        <v>6</v>
      </c>
      <c r="G9" s="19"/>
      <c r="H9" s="20" t="s">
        <v>7</v>
      </c>
      <c r="I9" s="19" t="s">
        <v>8</v>
      </c>
      <c r="J9" s="19"/>
      <c r="K9" s="19"/>
      <c r="L9" s="19"/>
      <c r="M9" s="19"/>
      <c r="N9" s="19"/>
      <c r="O9" s="21" t="s">
        <v>9</v>
      </c>
      <c r="P9" s="14"/>
      <c r="Q9" s="14"/>
      <c r="R9" s="15"/>
      <c r="S9" s="16"/>
      <c r="T9" s="16"/>
      <c r="U9" s="16"/>
    </row>
    <row r="10" spans="1:21" s="17" customFormat="1" ht="7.5" customHeight="1">
      <c r="A10" s="18"/>
      <c r="B10" s="19"/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19"/>
      <c r="O10" s="21"/>
      <c r="P10" s="14"/>
      <c r="Q10" s="14"/>
      <c r="R10" s="15"/>
      <c r="S10" s="16"/>
      <c r="T10" s="16"/>
      <c r="U10" s="16"/>
    </row>
    <row r="11" spans="1:21" s="17" customFormat="1" ht="65.25" customHeight="1">
      <c r="A11" s="18"/>
      <c r="B11" s="22" t="s">
        <v>10</v>
      </c>
      <c r="C11" s="22" t="s">
        <v>11</v>
      </c>
      <c r="D11" s="22" t="s">
        <v>12</v>
      </c>
      <c r="E11" s="22" t="s">
        <v>13</v>
      </c>
      <c r="F11" s="22" t="s">
        <v>14</v>
      </c>
      <c r="G11" s="22" t="s">
        <v>15</v>
      </c>
      <c r="H11" s="20"/>
      <c r="I11" s="22" t="s">
        <v>16</v>
      </c>
      <c r="J11" s="22" t="s">
        <v>17</v>
      </c>
      <c r="K11" s="22" t="s">
        <v>18</v>
      </c>
      <c r="L11" s="22" t="s">
        <v>19</v>
      </c>
      <c r="M11" s="22" t="s">
        <v>20</v>
      </c>
      <c r="N11" s="22" t="s">
        <v>13</v>
      </c>
      <c r="O11" s="21"/>
      <c r="P11" s="14"/>
      <c r="Q11" s="14"/>
      <c r="R11" s="15"/>
      <c r="S11" s="16"/>
      <c r="T11" s="16"/>
      <c r="U11" s="16"/>
    </row>
    <row r="12" spans="1:21" ht="28.5" customHeight="1">
      <c r="A12" s="23" t="s">
        <v>21</v>
      </c>
      <c r="B12" s="24">
        <v>139</v>
      </c>
      <c r="C12" s="24">
        <v>147</v>
      </c>
      <c r="D12" s="25">
        <f>SUM(B12:C12)</f>
        <v>286</v>
      </c>
      <c r="E12" s="26">
        <f>(D12/$D$24)*100</f>
        <v>9.5301566144618466</v>
      </c>
      <c r="F12" s="24">
        <v>130</v>
      </c>
      <c r="G12" s="24">
        <v>156</v>
      </c>
      <c r="H12" s="24">
        <v>557</v>
      </c>
      <c r="I12" s="24">
        <v>103</v>
      </c>
      <c r="J12" s="24">
        <v>76</v>
      </c>
      <c r="K12" s="24">
        <v>16</v>
      </c>
      <c r="L12" s="24">
        <v>12</v>
      </c>
      <c r="M12" s="25">
        <f>SUM(I12:L12)</f>
        <v>207</v>
      </c>
      <c r="N12" s="26">
        <f>(M12/$M$24)*100</f>
        <v>9.456372772955687</v>
      </c>
      <c r="O12" s="27" t="s">
        <v>22</v>
      </c>
    </row>
    <row r="13" spans="1:21" ht="28.5" customHeight="1">
      <c r="A13" s="28" t="s">
        <v>23</v>
      </c>
      <c r="B13" s="29">
        <v>120</v>
      </c>
      <c r="C13" s="29">
        <v>120</v>
      </c>
      <c r="D13" s="30">
        <f t="shared" ref="D13:D23" si="0">SUM(B13:C13)</f>
        <v>240</v>
      </c>
      <c r="E13" s="31">
        <f>(D13/$D$24)*100</f>
        <v>7.9973342219260255</v>
      </c>
      <c r="F13" s="29">
        <v>105</v>
      </c>
      <c r="G13" s="29">
        <v>135</v>
      </c>
      <c r="H13" s="29">
        <v>426</v>
      </c>
      <c r="I13" s="29">
        <v>87</v>
      </c>
      <c r="J13" s="29">
        <v>57</v>
      </c>
      <c r="K13" s="29">
        <v>14</v>
      </c>
      <c r="L13" s="29">
        <v>19</v>
      </c>
      <c r="M13" s="30">
        <f>SUM(I13:L13)</f>
        <v>177</v>
      </c>
      <c r="N13" s="31">
        <f t="shared" ref="N13:N24" si="1">(M13/$M$24)*100</f>
        <v>8.0858839652809511</v>
      </c>
      <c r="O13" s="32" t="s">
        <v>24</v>
      </c>
    </row>
    <row r="14" spans="1:21" ht="28.5" customHeight="1">
      <c r="A14" s="33" t="s">
        <v>25</v>
      </c>
      <c r="B14" s="34">
        <v>123</v>
      </c>
      <c r="C14" s="34">
        <v>117</v>
      </c>
      <c r="D14" s="35">
        <f t="shared" si="0"/>
        <v>240</v>
      </c>
      <c r="E14" s="36">
        <f t="shared" ref="E14:E23" si="2">(D14/$D$24)*100</f>
        <v>7.9973342219260255</v>
      </c>
      <c r="F14" s="34">
        <v>102</v>
      </c>
      <c r="G14" s="34">
        <v>138</v>
      </c>
      <c r="H14" s="34">
        <v>417</v>
      </c>
      <c r="I14" s="34">
        <v>87</v>
      </c>
      <c r="J14" s="34">
        <v>64</v>
      </c>
      <c r="K14" s="34">
        <v>15</v>
      </c>
      <c r="L14" s="34">
        <v>22</v>
      </c>
      <c r="M14" s="35">
        <f>SUM(I14:L14)</f>
        <v>188</v>
      </c>
      <c r="N14" s="36">
        <f t="shared" si="1"/>
        <v>8.5883965280950196</v>
      </c>
      <c r="O14" s="37" t="s">
        <v>26</v>
      </c>
    </row>
    <row r="15" spans="1:21" ht="28.5" customHeight="1">
      <c r="A15" s="28" t="s">
        <v>27</v>
      </c>
      <c r="B15" s="29">
        <v>121</v>
      </c>
      <c r="C15" s="29">
        <v>119</v>
      </c>
      <c r="D15" s="30">
        <f t="shared" si="0"/>
        <v>240</v>
      </c>
      <c r="E15" s="31">
        <f t="shared" si="2"/>
        <v>7.9973342219260255</v>
      </c>
      <c r="F15" s="29">
        <v>107</v>
      </c>
      <c r="G15" s="29">
        <v>133</v>
      </c>
      <c r="H15" s="29">
        <v>469</v>
      </c>
      <c r="I15" s="29">
        <v>93</v>
      </c>
      <c r="J15" s="29">
        <v>65</v>
      </c>
      <c r="K15" s="29">
        <v>14</v>
      </c>
      <c r="L15" s="29">
        <v>12</v>
      </c>
      <c r="M15" s="30">
        <f t="shared" ref="M15:M23" si="3">SUM(I15:L15)</f>
        <v>184</v>
      </c>
      <c r="N15" s="31">
        <f t="shared" si="1"/>
        <v>8.405664687071722</v>
      </c>
      <c r="O15" s="32" t="s">
        <v>28</v>
      </c>
    </row>
    <row r="16" spans="1:21" ht="28.5" customHeight="1">
      <c r="A16" s="33" t="s">
        <v>29</v>
      </c>
      <c r="B16" s="34">
        <v>148</v>
      </c>
      <c r="C16" s="34">
        <v>119</v>
      </c>
      <c r="D16" s="35">
        <f t="shared" si="0"/>
        <v>267</v>
      </c>
      <c r="E16" s="36">
        <f t="shared" si="2"/>
        <v>8.8970343218927024</v>
      </c>
      <c r="F16" s="34">
        <v>103</v>
      </c>
      <c r="G16" s="34">
        <v>164</v>
      </c>
      <c r="H16" s="34">
        <v>498</v>
      </c>
      <c r="I16" s="34">
        <v>118</v>
      </c>
      <c r="J16" s="34">
        <v>49</v>
      </c>
      <c r="K16" s="34">
        <v>11</v>
      </c>
      <c r="L16" s="34">
        <v>28</v>
      </c>
      <c r="M16" s="35">
        <f t="shared" si="3"/>
        <v>206</v>
      </c>
      <c r="N16" s="36">
        <f t="shared" si="1"/>
        <v>9.4106898126998626</v>
      </c>
      <c r="O16" s="37" t="s">
        <v>30</v>
      </c>
    </row>
    <row r="17" spans="1:22" ht="28.5" customHeight="1">
      <c r="A17" s="28" t="s">
        <v>31</v>
      </c>
      <c r="B17" s="29">
        <v>132</v>
      </c>
      <c r="C17" s="29">
        <v>85</v>
      </c>
      <c r="D17" s="30">
        <f t="shared" si="0"/>
        <v>217</v>
      </c>
      <c r="E17" s="31">
        <f t="shared" si="2"/>
        <v>7.2309230256581136</v>
      </c>
      <c r="F17" s="29">
        <v>120</v>
      </c>
      <c r="G17" s="29">
        <v>97</v>
      </c>
      <c r="H17" s="29">
        <v>399</v>
      </c>
      <c r="I17" s="29">
        <v>102</v>
      </c>
      <c r="J17" s="29">
        <v>77</v>
      </c>
      <c r="K17" s="29">
        <v>8</v>
      </c>
      <c r="L17" s="29">
        <v>19</v>
      </c>
      <c r="M17" s="30">
        <f t="shared" si="3"/>
        <v>206</v>
      </c>
      <c r="N17" s="31">
        <f t="shared" si="1"/>
        <v>9.4106898126998626</v>
      </c>
      <c r="O17" s="32" t="s">
        <v>32</v>
      </c>
    </row>
    <row r="18" spans="1:22" ht="28.5" customHeight="1">
      <c r="A18" s="33" t="s">
        <v>33</v>
      </c>
      <c r="B18" s="34">
        <v>108</v>
      </c>
      <c r="C18" s="34">
        <v>132</v>
      </c>
      <c r="D18" s="35">
        <f t="shared" si="0"/>
        <v>240</v>
      </c>
      <c r="E18" s="36">
        <f t="shared" si="2"/>
        <v>7.9973342219260255</v>
      </c>
      <c r="F18" s="34">
        <v>112</v>
      </c>
      <c r="G18" s="34">
        <v>128</v>
      </c>
      <c r="H18" s="34">
        <v>453</v>
      </c>
      <c r="I18" s="34">
        <v>65</v>
      </c>
      <c r="J18" s="34">
        <v>72</v>
      </c>
      <c r="K18" s="34">
        <v>14</v>
      </c>
      <c r="L18" s="34">
        <v>18</v>
      </c>
      <c r="M18" s="35">
        <f t="shared" si="3"/>
        <v>169</v>
      </c>
      <c r="N18" s="36">
        <f t="shared" si="1"/>
        <v>7.720420283234354</v>
      </c>
      <c r="O18" s="37" t="s">
        <v>34</v>
      </c>
    </row>
    <row r="19" spans="1:22" ht="28.5" customHeight="1">
      <c r="A19" s="28" t="s">
        <v>35</v>
      </c>
      <c r="B19" s="29">
        <v>111</v>
      </c>
      <c r="C19" s="29">
        <v>135</v>
      </c>
      <c r="D19" s="30">
        <f t="shared" si="0"/>
        <v>246</v>
      </c>
      <c r="E19" s="31">
        <f t="shared" si="2"/>
        <v>8.1972675774741752</v>
      </c>
      <c r="F19" s="29">
        <v>105</v>
      </c>
      <c r="G19" s="29">
        <v>141</v>
      </c>
      <c r="H19" s="29">
        <v>457</v>
      </c>
      <c r="I19" s="29">
        <v>70</v>
      </c>
      <c r="J19" s="29">
        <v>55</v>
      </c>
      <c r="K19" s="29">
        <v>15</v>
      </c>
      <c r="L19" s="29">
        <v>9</v>
      </c>
      <c r="M19" s="30">
        <f t="shared" si="3"/>
        <v>149</v>
      </c>
      <c r="N19" s="31">
        <f t="shared" si="1"/>
        <v>6.8067610781178622</v>
      </c>
      <c r="O19" s="32" t="s">
        <v>36</v>
      </c>
    </row>
    <row r="20" spans="1:22" ht="28.5" customHeight="1">
      <c r="A20" s="33" t="s">
        <v>37</v>
      </c>
      <c r="B20" s="34">
        <v>97</v>
      </c>
      <c r="C20" s="34">
        <v>163</v>
      </c>
      <c r="D20" s="35">
        <f t="shared" si="0"/>
        <v>260</v>
      </c>
      <c r="E20" s="36">
        <f t="shared" si="2"/>
        <v>8.6637787404198594</v>
      </c>
      <c r="F20" s="34">
        <v>121</v>
      </c>
      <c r="G20" s="34">
        <v>139</v>
      </c>
      <c r="H20" s="34">
        <v>477</v>
      </c>
      <c r="I20" s="34">
        <v>61</v>
      </c>
      <c r="J20" s="34">
        <v>74</v>
      </c>
      <c r="K20" s="34">
        <v>9</v>
      </c>
      <c r="L20" s="34">
        <v>9</v>
      </c>
      <c r="M20" s="35">
        <f t="shared" si="3"/>
        <v>153</v>
      </c>
      <c r="N20" s="36">
        <f t="shared" si="1"/>
        <v>6.9894929191411599</v>
      </c>
      <c r="O20" s="37" t="s">
        <v>38</v>
      </c>
    </row>
    <row r="21" spans="1:22" ht="28.5" customHeight="1">
      <c r="A21" s="28" t="s">
        <v>39</v>
      </c>
      <c r="B21" s="29">
        <v>110</v>
      </c>
      <c r="C21" s="29">
        <v>128</v>
      </c>
      <c r="D21" s="30">
        <f t="shared" si="0"/>
        <v>238</v>
      </c>
      <c r="E21" s="31">
        <f t="shared" si="2"/>
        <v>7.9306897700766408</v>
      </c>
      <c r="F21" s="29">
        <v>107</v>
      </c>
      <c r="G21" s="29">
        <v>131</v>
      </c>
      <c r="H21" s="29">
        <v>437</v>
      </c>
      <c r="I21" s="29">
        <v>78</v>
      </c>
      <c r="J21" s="29">
        <v>48</v>
      </c>
      <c r="K21" s="29">
        <v>15</v>
      </c>
      <c r="L21" s="29">
        <v>17</v>
      </c>
      <c r="M21" s="30">
        <f t="shared" si="3"/>
        <v>158</v>
      </c>
      <c r="N21" s="31">
        <f t="shared" si="1"/>
        <v>7.2179077204202828</v>
      </c>
      <c r="O21" s="32" t="s">
        <v>40</v>
      </c>
    </row>
    <row r="22" spans="1:22" ht="28.5" customHeight="1">
      <c r="A22" s="33" t="s">
        <v>41</v>
      </c>
      <c r="B22" s="34">
        <v>120</v>
      </c>
      <c r="C22" s="34">
        <v>127</v>
      </c>
      <c r="D22" s="35">
        <f t="shared" si="0"/>
        <v>247</v>
      </c>
      <c r="E22" s="36">
        <f t="shared" si="2"/>
        <v>8.2305898033988676</v>
      </c>
      <c r="F22" s="34">
        <v>124</v>
      </c>
      <c r="G22" s="34">
        <v>123</v>
      </c>
      <c r="H22" s="34">
        <v>470</v>
      </c>
      <c r="I22" s="34">
        <v>85</v>
      </c>
      <c r="J22" s="34">
        <v>74</v>
      </c>
      <c r="K22" s="34">
        <v>19</v>
      </c>
      <c r="L22" s="34">
        <v>12</v>
      </c>
      <c r="M22" s="35">
        <f t="shared" si="3"/>
        <v>190</v>
      </c>
      <c r="N22" s="36">
        <f t="shared" si="1"/>
        <v>8.6797624486066685</v>
      </c>
      <c r="O22" s="37" t="s">
        <v>42</v>
      </c>
    </row>
    <row r="23" spans="1:22" ht="28.5" customHeight="1">
      <c r="A23" s="28" t="s">
        <v>43</v>
      </c>
      <c r="B23" s="29">
        <v>116</v>
      </c>
      <c r="C23" s="29">
        <v>164</v>
      </c>
      <c r="D23" s="30">
        <f t="shared" si="0"/>
        <v>280</v>
      </c>
      <c r="E23" s="31">
        <f t="shared" si="2"/>
        <v>9.330223258913696</v>
      </c>
      <c r="F23" s="29">
        <v>133</v>
      </c>
      <c r="G23" s="29">
        <v>147</v>
      </c>
      <c r="H23" s="29">
        <v>513</v>
      </c>
      <c r="I23" s="29">
        <v>92</v>
      </c>
      <c r="J23" s="29">
        <v>74</v>
      </c>
      <c r="K23" s="29">
        <v>15</v>
      </c>
      <c r="L23" s="29">
        <v>21</v>
      </c>
      <c r="M23" s="30">
        <f t="shared" si="3"/>
        <v>202</v>
      </c>
      <c r="N23" s="31">
        <f t="shared" si="1"/>
        <v>9.227957971676565</v>
      </c>
      <c r="O23" s="32" t="s">
        <v>44</v>
      </c>
    </row>
    <row r="24" spans="1:22" s="43" customFormat="1" ht="24" customHeight="1">
      <c r="A24" s="38" t="s">
        <v>45</v>
      </c>
      <c r="B24" s="38">
        <f>SUM(B12:B23)</f>
        <v>1445</v>
      </c>
      <c r="C24" s="38">
        <f>SUM(C12:C23)</f>
        <v>1556</v>
      </c>
      <c r="D24" s="38">
        <f>SUM(B24:C24)</f>
        <v>3001</v>
      </c>
      <c r="E24" s="39">
        <f>(D24/$D$24)*100</f>
        <v>100</v>
      </c>
      <c r="F24" s="38">
        <f>SUM(F12:F23)</f>
        <v>1369</v>
      </c>
      <c r="G24" s="38">
        <f>SUM(G12:G23)</f>
        <v>1632</v>
      </c>
      <c r="H24" s="38">
        <f>SUM(H12:H23)</f>
        <v>5573</v>
      </c>
      <c r="I24" s="38">
        <f t="shared" ref="I24:L24" si="4">SUM(I12:I23)</f>
        <v>1041</v>
      </c>
      <c r="J24" s="38">
        <f t="shared" si="4"/>
        <v>785</v>
      </c>
      <c r="K24" s="38">
        <f t="shared" si="4"/>
        <v>165</v>
      </c>
      <c r="L24" s="38">
        <f t="shared" si="4"/>
        <v>198</v>
      </c>
      <c r="M24" s="38">
        <f>SUM(I24:L24)</f>
        <v>2189</v>
      </c>
      <c r="N24" s="39">
        <f t="shared" si="1"/>
        <v>100</v>
      </c>
      <c r="O24" s="38" t="s">
        <v>46</v>
      </c>
      <c r="P24" s="40"/>
      <c r="Q24" s="40"/>
      <c r="R24" s="41"/>
      <c r="S24" s="42"/>
      <c r="T24" s="42"/>
      <c r="U24" s="42"/>
    </row>
    <row r="25" spans="1:22" ht="3" customHeight="1"/>
    <row r="26" spans="1:22" s="51" customFormat="1" ht="15" customHeight="1">
      <c r="A26" s="44" t="s">
        <v>47</v>
      </c>
      <c r="B26" s="44"/>
      <c r="C26" s="44"/>
      <c r="D26" s="45"/>
      <c r="E26" s="45"/>
      <c r="F26" s="45"/>
      <c r="G26" s="45"/>
      <c r="H26" s="45"/>
      <c r="I26" s="45"/>
      <c r="J26" s="45"/>
      <c r="K26" s="45"/>
      <c r="L26" s="46" t="s">
        <v>48</v>
      </c>
      <c r="M26" s="46"/>
      <c r="N26" s="46"/>
      <c r="O26" s="46"/>
      <c r="P26" s="47"/>
      <c r="Q26" s="47"/>
      <c r="R26" s="48"/>
      <c r="S26" s="49"/>
      <c r="T26" s="49"/>
      <c r="U26" s="49"/>
      <c r="V26" s="50"/>
    </row>
  </sheetData>
  <mergeCells count="12">
    <mergeCell ref="A26:C26"/>
    <mergeCell ref="L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rintOptions horizontalCentered="1" verticalCentered="1"/>
  <pageMargins left="0.17" right="0.28000000000000003" top="0.53" bottom="0.51" header="0.511811023622047" footer="0.511811023622047"/>
  <pageSetup paperSize="9" scale="92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89EA2B93-6A5D-4D14-85C0-15D853EB77D0}"/>
</file>

<file path=customXml/itemProps2.xml><?xml version="1.0" encoding="utf-8"?>
<ds:datastoreItem xmlns:ds="http://schemas.openxmlformats.org/officeDocument/2006/customXml" ds:itemID="{44BC34C9-8E9D-440B-8B97-C4CB490ACF1B}"/>
</file>

<file path=customXml/itemProps3.xml><?xml version="1.0" encoding="utf-8"?>
<ds:datastoreItem xmlns:ds="http://schemas.openxmlformats.org/officeDocument/2006/customXml" ds:itemID="{1F330E40-C928-4AD9-B3FD-A200462BEFF9}"/>
</file>

<file path=customXml/itemProps4.xml><?xml version="1.0" encoding="utf-8"?>
<ds:datastoreItem xmlns:ds="http://schemas.openxmlformats.org/officeDocument/2006/customXml" ds:itemID="{C250D0FD-3248-4EEE-A157-435F6A9A9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</vt:lpstr>
      <vt:lpstr>'جدول 16-06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 </dc:title>
  <dc:creator>Afaf Kamal Mahmood</dc:creator>
  <cp:lastModifiedBy>Afaf Kamal Mahmood</cp:lastModifiedBy>
  <dcterms:created xsi:type="dcterms:W3CDTF">2017-07-26T06:10:59Z</dcterms:created>
  <dcterms:modified xsi:type="dcterms:W3CDTF">2017-07-26T06:11:24Z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